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\Desktop\DCQPCF\"/>
    </mc:Choice>
  </mc:AlternateContent>
  <bookViews>
    <workbookView xWindow="0" yWindow="0" windowWidth="20490" windowHeight="7050"/>
  </bookViews>
  <sheets>
    <sheet name="PPM 2023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4" l="1"/>
  <c r="N4" i="4" s="1"/>
  <c r="L5" i="4"/>
  <c r="N5" i="4" s="1"/>
  <c r="L6" i="4"/>
  <c r="L7" i="4"/>
  <c r="N6" i="4"/>
  <c r="N7" i="4"/>
  <c r="Q4" i="4"/>
  <c r="Q5" i="4"/>
  <c r="Q7" i="4" l="1"/>
  <c r="R7" i="4" s="1"/>
  <c r="S7" i="4" s="1"/>
  <c r="U7" i="4" s="1"/>
  <c r="V7" i="4" s="1"/>
  <c r="W7" i="4" s="1"/>
  <c r="Y7" i="4" s="1"/>
  <c r="Z7" i="4" s="1"/>
  <c r="AA7" i="4" s="1"/>
  <c r="R5" i="4"/>
  <c r="S5" i="4" s="1"/>
  <c r="U5" i="4" s="1"/>
  <c r="V5" i="4" s="1"/>
  <c r="W5" i="4" s="1"/>
  <c r="Y5" i="4" s="1"/>
  <c r="Z5" i="4" s="1"/>
  <c r="AA5" i="4" s="1"/>
  <c r="Q6" i="4"/>
  <c r="R6" i="4" s="1"/>
  <c r="S6" i="4" s="1"/>
  <c r="U6" i="4" s="1"/>
  <c r="V6" i="4" s="1"/>
  <c r="W6" i="4" s="1"/>
  <c r="Y6" i="4" s="1"/>
  <c r="Z6" i="4" s="1"/>
  <c r="AA6" i="4" s="1"/>
  <c r="R4" i="4"/>
  <c r="S4" i="4" s="1"/>
  <c r="U4" i="4" l="1"/>
  <c r="V4" i="4" s="1"/>
  <c r="W4" i="4" s="1"/>
  <c r="Y4" i="4" s="1"/>
  <c r="Z4" i="4" s="1"/>
  <c r="AA4" i="4" s="1"/>
</calcChain>
</file>

<file path=xl/sharedStrings.xml><?xml version="1.0" encoding="utf-8"?>
<sst xmlns="http://schemas.openxmlformats.org/spreadsheetml/2006/main" count="128" uniqueCount="56">
  <si>
    <t>N° d'ordre</t>
  </si>
  <si>
    <t>Autorité Contractante</t>
  </si>
  <si>
    <t>objet du marché (1)</t>
  </si>
  <si>
    <t>Source de financement (2)</t>
  </si>
  <si>
    <t>Ligne budgétaire</t>
  </si>
  <si>
    <t>type de marché (3)</t>
  </si>
  <si>
    <t>Part réservée aux PME ou PMI (Oui/Non)
(4)</t>
  </si>
  <si>
    <t>Mode de passation (5)</t>
  </si>
  <si>
    <t>Structure en charge de la conduite des opérations de passation de marché (s) (DAAF ou autre structure) (6)</t>
  </si>
  <si>
    <t>Structure en charge de la description des besoins (7)</t>
  </si>
  <si>
    <t xml:space="preserve">Date d'approbation du DAO </t>
  </si>
  <si>
    <t>Date de publication de l'avis d'appel d'offres</t>
  </si>
  <si>
    <t>Date d'ouverture des offres</t>
  </si>
  <si>
    <t>Date d'élaboration du rapport d'évaluation</t>
  </si>
  <si>
    <t xml:space="preserve">Date de jugement des offres </t>
  </si>
  <si>
    <t xml:space="preserve">Date d'approbation de l'attribution  </t>
  </si>
  <si>
    <t>Date de la négociation (9)</t>
  </si>
  <si>
    <t xml:space="preserve">Date de la signature du marché   </t>
  </si>
  <si>
    <t>Date d'approbation du marché</t>
  </si>
  <si>
    <t>Date de l'exécution du marché</t>
  </si>
  <si>
    <t>ANO / Bailleur</t>
  </si>
  <si>
    <t>Techniques</t>
  </si>
  <si>
    <t>Financières</t>
  </si>
  <si>
    <t>Attributaire</t>
  </si>
  <si>
    <t xml:space="preserve">Début </t>
  </si>
  <si>
    <t>Fin</t>
  </si>
  <si>
    <t>DGI</t>
  </si>
  <si>
    <t>Budget Etat</t>
  </si>
  <si>
    <t>Fournitures</t>
  </si>
  <si>
    <t>NON</t>
  </si>
  <si>
    <t>AOR</t>
  </si>
  <si>
    <t>DMGE</t>
  </si>
  <si>
    <t>Service courant</t>
  </si>
  <si>
    <t>AOO</t>
  </si>
  <si>
    <t>Travaux</t>
  </si>
  <si>
    <t>TOTAL GENERAL DES LIGNES A MARCHES</t>
  </si>
  <si>
    <t xml:space="preserve"> PLAN DE PASSATION DES MARCHES </t>
  </si>
  <si>
    <t>NOTES</t>
  </si>
  <si>
    <t>(1) l'objet doit indiquer la nature exacte de la prestation</t>
  </si>
  <si>
    <t>(2) Budget Etat ou financement d'un bailleur de fonds</t>
  </si>
  <si>
    <t>(3) Travaux - fournitures - service de consultant - service courant</t>
  </si>
  <si>
    <t>(4) Mettre "Oui" si c'est un marché est réservé aux PME sinon mettre "Non"</t>
  </si>
  <si>
    <t xml:space="preserve">(5) AOO (Appel d'Offres National Ouvert) - AOI (Appel d'Offres International Ouvert) - PQL + AO (Appel d'Offres Ouvert Précédé d'une Préqualification) - AMI + AOR (Appel d'Offres Restreint précédé d'un Appel à Manifestation d'Intérêt) - AOR (Appel d'Offres Restreint) - G/G (marché de Gré à Gré) - DSP (convention de Délégation de Service Public, préciser si Parténariat Public Privé) </t>
  </si>
  <si>
    <t xml:space="preserve">(6) Structure qui est chargée de conduire la passation de l'appel d'offres (DAAF ou toute autre structure) </t>
  </si>
  <si>
    <t>(7) Structure qui a en charge de définir les prescriptions techniques du besoin à satifaire</t>
  </si>
  <si>
    <t>(8) Date de transmission du projet de DAO élaboré à la DMP</t>
  </si>
  <si>
    <t>(9) A renseigner uniquement que pour les appels d'offres de service de consultant</t>
  </si>
  <si>
    <t>601200: Achats de carburants et lubrifiants</t>
  </si>
  <si>
    <t>Date de transmission du projet de DAO élaboré à la DGMP (8)</t>
  </si>
  <si>
    <t>ANO / DGMP</t>
  </si>
  <si>
    <t>OK</t>
  </si>
  <si>
    <t>TRavaux</t>
  </si>
  <si>
    <t>231000: Réhabilitation des locaux de la DGI</t>
  </si>
  <si>
    <r>
      <rPr>
        <sz val="11"/>
        <rFont val="Arial"/>
        <family val="2"/>
      </rPr>
      <t>231000</t>
    </r>
    <r>
      <rPr>
        <sz val="11"/>
        <color theme="1"/>
        <rFont val="Arial"/>
        <family val="2"/>
      </rPr>
      <t>: Construire les locaux de la DGI</t>
    </r>
  </si>
  <si>
    <t>244900:  Sécuriser les services de recouvrement de la DGI</t>
  </si>
  <si>
    <t>211100:  Faire les travaux Cadastraux (DGI)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</si>
</sst>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 Black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2" fontId="5" fillId="0" borderId="0" xfId="0" applyNumberFormat="1" applyFont="1" applyAlignment="1">
      <alignment vertical="center"/>
    </xf>
    <xf numFmtId="164" fontId="10" fillId="2" borderId="0" xfId="0" applyNumberFormat="1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8.42578125" style="2" customWidth="1"/>
    <col min="2" max="2" width="14.140625" style="2" customWidth="1"/>
    <col min="3" max="3" width="46.5703125" style="2" customWidth="1"/>
    <col min="4" max="4" width="14.140625" style="2" customWidth="1"/>
    <col min="5" max="5" width="16" style="2" customWidth="1"/>
    <col min="6" max="6" width="19.42578125" style="2" customWidth="1"/>
    <col min="7" max="7" width="12" style="2" customWidth="1"/>
    <col min="8" max="8" width="12.42578125" style="2" customWidth="1"/>
    <col min="9" max="9" width="19.42578125" style="2" customWidth="1"/>
    <col min="10" max="10" width="11.42578125" style="2" customWidth="1"/>
    <col min="11" max="11" width="15.140625" style="2" customWidth="1"/>
    <col min="12" max="12" width="11.28515625" style="2" bestFit="1" customWidth="1"/>
    <col min="13" max="13" width="9.42578125" style="2" customWidth="1"/>
    <col min="14" max="15" width="12.42578125" style="2" customWidth="1"/>
    <col min="16" max="16" width="12.85546875" style="2" customWidth="1"/>
    <col min="17" max="17" width="14.85546875" style="2" customWidth="1"/>
    <col min="18" max="18" width="13.140625" style="2" customWidth="1"/>
    <col min="19" max="19" width="11.7109375" style="2" customWidth="1"/>
    <col min="20" max="20" width="9" style="2" customWidth="1"/>
    <col min="21" max="21" width="13.42578125" style="2" customWidth="1"/>
    <col min="22" max="22" width="12.42578125" style="2" customWidth="1"/>
    <col min="23" max="23" width="14.7109375" style="2" customWidth="1"/>
    <col min="24" max="24" width="7.7109375" style="2" hidden="1" customWidth="1"/>
    <col min="25" max="25" width="11.7109375" style="2" customWidth="1"/>
    <col min="26" max="26" width="13" style="2" customWidth="1"/>
    <col min="27" max="27" width="12.140625" style="2" customWidth="1"/>
    <col min="28" max="28" width="14.140625" style="2" hidden="1" customWidth="1"/>
    <col min="29" max="29" width="0" style="2" hidden="1" customWidth="1"/>
    <col min="30" max="16384" width="11.42578125" style="2"/>
  </cols>
  <sheetData>
    <row r="1" spans="1:29" ht="22.5" x14ac:dyDescent="0.2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9" s="1" customFormat="1" ht="33" customHeight="1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48</v>
      </c>
      <c r="L2" s="36" t="s">
        <v>10</v>
      </c>
      <c r="M2" s="36"/>
      <c r="N2" s="36" t="s">
        <v>11</v>
      </c>
      <c r="O2" s="36" t="s">
        <v>12</v>
      </c>
      <c r="P2" s="36"/>
      <c r="Q2" s="36" t="s">
        <v>13</v>
      </c>
      <c r="R2" s="36" t="s">
        <v>14</v>
      </c>
      <c r="S2" s="36" t="s">
        <v>15</v>
      </c>
      <c r="T2" s="36"/>
      <c r="U2" s="36" t="s">
        <v>16</v>
      </c>
      <c r="V2" s="36" t="s">
        <v>17</v>
      </c>
      <c r="W2" s="36"/>
      <c r="X2" s="36"/>
      <c r="Y2" s="36" t="s">
        <v>18</v>
      </c>
      <c r="Z2" s="36" t="s">
        <v>19</v>
      </c>
      <c r="AA2" s="36"/>
    </row>
    <row r="3" spans="1:29" s="1" customFormat="1" ht="92.25" customHeight="1" x14ac:dyDescent="0.25">
      <c r="A3" s="36"/>
      <c r="B3" s="37"/>
      <c r="C3" s="37"/>
      <c r="D3" s="36"/>
      <c r="E3" s="37"/>
      <c r="F3" s="36"/>
      <c r="G3" s="36"/>
      <c r="H3" s="37"/>
      <c r="I3" s="36"/>
      <c r="J3" s="37"/>
      <c r="K3" s="37"/>
      <c r="L3" s="8" t="s">
        <v>49</v>
      </c>
      <c r="M3" s="8" t="s">
        <v>20</v>
      </c>
      <c r="N3" s="36"/>
      <c r="O3" s="7" t="s">
        <v>21</v>
      </c>
      <c r="P3" s="7" t="s">
        <v>22</v>
      </c>
      <c r="Q3" s="37"/>
      <c r="R3" s="37"/>
      <c r="S3" s="8" t="s">
        <v>49</v>
      </c>
      <c r="T3" s="8" t="s">
        <v>20</v>
      </c>
      <c r="U3" s="36"/>
      <c r="V3" s="7" t="s">
        <v>23</v>
      </c>
      <c r="W3" s="36" t="s">
        <v>1</v>
      </c>
      <c r="X3" s="42"/>
      <c r="Y3" s="37"/>
      <c r="Z3" s="7" t="s">
        <v>24</v>
      </c>
      <c r="AA3" s="7" t="s">
        <v>25</v>
      </c>
    </row>
    <row r="4" spans="1:29" s="23" customFormat="1" ht="30" customHeight="1" x14ac:dyDescent="0.25">
      <c r="A4" s="21">
        <v>1</v>
      </c>
      <c r="B4" s="19" t="s">
        <v>26</v>
      </c>
      <c r="C4" s="20" t="s">
        <v>47</v>
      </c>
      <c r="D4" s="19" t="s">
        <v>27</v>
      </c>
      <c r="E4" s="21">
        <v>78011201831</v>
      </c>
      <c r="F4" s="19" t="s">
        <v>28</v>
      </c>
      <c r="G4" s="19" t="s">
        <v>29</v>
      </c>
      <c r="H4" s="19" t="s">
        <v>30</v>
      </c>
      <c r="I4" s="19" t="s">
        <v>31</v>
      </c>
      <c r="J4" s="19" t="s">
        <v>31</v>
      </c>
      <c r="K4" s="22">
        <v>44916</v>
      </c>
      <c r="L4" s="29">
        <f t="shared" ref="L4:L6" si="0">K4+17</f>
        <v>44933</v>
      </c>
      <c r="M4" s="19"/>
      <c r="N4" s="28">
        <f>L4+30</f>
        <v>44963</v>
      </c>
      <c r="O4" s="33">
        <v>44950</v>
      </c>
      <c r="P4" s="33">
        <v>44950</v>
      </c>
      <c r="Q4" s="28">
        <f>P4+15</f>
        <v>44965</v>
      </c>
      <c r="R4" s="28">
        <f>Q4</f>
        <v>44965</v>
      </c>
      <c r="S4" s="28">
        <f>R4+13</f>
        <v>44978</v>
      </c>
      <c r="T4" s="30"/>
      <c r="U4" s="28">
        <f>S4+10</f>
        <v>44988</v>
      </c>
      <c r="V4" s="28">
        <f>U4+3</f>
        <v>44991</v>
      </c>
      <c r="W4" s="28">
        <f>V4+3</f>
        <v>44994</v>
      </c>
      <c r="X4" s="30"/>
      <c r="Y4" s="28">
        <f>W4+27</f>
        <v>45021</v>
      </c>
      <c r="Z4" s="28">
        <f>Y4+4</f>
        <v>45025</v>
      </c>
      <c r="AA4" s="28">
        <f>Z4+60</f>
        <v>45085</v>
      </c>
      <c r="AB4" s="26">
        <v>427150000</v>
      </c>
      <c r="AC4" s="23" t="s">
        <v>50</v>
      </c>
    </row>
    <row r="5" spans="1:29" s="16" customFormat="1" ht="28.5" customHeight="1" x14ac:dyDescent="0.25">
      <c r="A5" s="21">
        <v>2</v>
      </c>
      <c r="B5" s="12" t="s">
        <v>26</v>
      </c>
      <c r="C5" s="13" t="s">
        <v>47</v>
      </c>
      <c r="D5" s="12" t="s">
        <v>27</v>
      </c>
      <c r="E5" s="14">
        <v>78011201873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31</v>
      </c>
      <c r="K5" s="22">
        <v>44916</v>
      </c>
      <c r="L5" s="29">
        <f t="shared" si="0"/>
        <v>44933</v>
      </c>
      <c r="M5" s="12"/>
      <c r="N5" s="29">
        <f t="shared" ref="N5:N6" si="1">L5+30</f>
        <v>44963</v>
      </c>
      <c r="O5" s="33">
        <v>44950</v>
      </c>
      <c r="P5" s="33">
        <v>44950</v>
      </c>
      <c r="Q5" s="29">
        <f t="shared" ref="Q5:Q6" si="2">P5+15</f>
        <v>44965</v>
      </c>
      <c r="R5" s="29">
        <f t="shared" ref="R5:R6" si="3">Q5</f>
        <v>44965</v>
      </c>
      <c r="S5" s="29">
        <f t="shared" ref="S5:S6" si="4">R5+13</f>
        <v>44978</v>
      </c>
      <c r="T5" s="31"/>
      <c r="U5" s="29">
        <f t="shared" ref="U5:U6" si="5">S5+10</f>
        <v>44988</v>
      </c>
      <c r="V5" s="29">
        <f t="shared" ref="V5:W5" si="6">U5+3</f>
        <v>44991</v>
      </c>
      <c r="W5" s="29">
        <f t="shared" si="6"/>
        <v>44994</v>
      </c>
      <c r="X5" s="31"/>
      <c r="Y5" s="29">
        <f t="shared" ref="Y5:Y6" si="7">W5+27</f>
        <v>45021</v>
      </c>
      <c r="Z5" s="29">
        <f t="shared" ref="Z5:Z6" si="8">Y5+4</f>
        <v>45025</v>
      </c>
      <c r="AA5" s="29">
        <f t="shared" ref="AA5:AA6" si="9">Z5+60</f>
        <v>45085</v>
      </c>
      <c r="AB5" s="27">
        <v>563840000</v>
      </c>
      <c r="AC5" s="16" t="s">
        <v>50</v>
      </c>
    </row>
    <row r="6" spans="1:29" s="16" customFormat="1" ht="26.25" customHeight="1" x14ac:dyDescent="0.25">
      <c r="A6" s="21">
        <v>3</v>
      </c>
      <c r="B6" s="12" t="s">
        <v>26</v>
      </c>
      <c r="C6" s="13" t="s">
        <v>47</v>
      </c>
      <c r="D6" s="12" t="s">
        <v>27</v>
      </c>
      <c r="E6" s="11">
        <v>78011201984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31</v>
      </c>
      <c r="K6" s="22">
        <v>44916</v>
      </c>
      <c r="L6" s="29">
        <f t="shared" si="0"/>
        <v>44933</v>
      </c>
      <c r="M6" s="12"/>
      <c r="N6" s="29">
        <f t="shared" si="1"/>
        <v>44963</v>
      </c>
      <c r="O6" s="33">
        <v>44950</v>
      </c>
      <c r="P6" s="33">
        <v>44950</v>
      </c>
      <c r="Q6" s="29">
        <f t="shared" si="2"/>
        <v>44965</v>
      </c>
      <c r="R6" s="29">
        <f t="shared" si="3"/>
        <v>44965</v>
      </c>
      <c r="S6" s="29">
        <f t="shared" si="4"/>
        <v>44978</v>
      </c>
      <c r="T6" s="31"/>
      <c r="U6" s="29">
        <f t="shared" si="5"/>
        <v>44988</v>
      </c>
      <c r="V6" s="29">
        <f t="shared" ref="V6:W6" si="10">U6+3</f>
        <v>44991</v>
      </c>
      <c r="W6" s="29">
        <f t="shared" si="10"/>
        <v>44994</v>
      </c>
      <c r="X6" s="31"/>
      <c r="Y6" s="29">
        <f t="shared" si="7"/>
        <v>45021</v>
      </c>
      <c r="Z6" s="29">
        <f t="shared" si="8"/>
        <v>45025</v>
      </c>
      <c r="AA6" s="29">
        <f t="shared" si="9"/>
        <v>45085</v>
      </c>
      <c r="AB6" s="27">
        <v>205000000</v>
      </c>
      <c r="AC6" s="16" t="s">
        <v>50</v>
      </c>
    </row>
    <row r="7" spans="1:29" s="16" customFormat="1" ht="26.25" customHeight="1" x14ac:dyDescent="0.25">
      <c r="A7" s="21">
        <v>4</v>
      </c>
      <c r="B7" s="12" t="s">
        <v>26</v>
      </c>
      <c r="C7" s="13" t="s">
        <v>47</v>
      </c>
      <c r="D7" s="12" t="s">
        <v>27</v>
      </c>
      <c r="E7" s="11">
        <v>78011202080</v>
      </c>
      <c r="F7" s="12" t="s">
        <v>28</v>
      </c>
      <c r="G7" s="12" t="s">
        <v>29</v>
      </c>
      <c r="H7" s="12" t="s">
        <v>30</v>
      </c>
      <c r="I7" s="12" t="s">
        <v>31</v>
      </c>
      <c r="J7" s="12" t="s">
        <v>31</v>
      </c>
      <c r="K7" s="22">
        <v>44916</v>
      </c>
      <c r="L7" s="29">
        <f t="shared" ref="L7" si="11">K7+17</f>
        <v>44933</v>
      </c>
      <c r="M7" s="12"/>
      <c r="N7" s="29">
        <f t="shared" ref="N7" si="12">L7+30</f>
        <v>44963</v>
      </c>
      <c r="O7" s="33">
        <v>44950</v>
      </c>
      <c r="P7" s="33">
        <v>44950</v>
      </c>
      <c r="Q7" s="29">
        <f t="shared" ref="Q7" si="13">P7+15</f>
        <v>44965</v>
      </c>
      <c r="R7" s="29">
        <f t="shared" ref="R7" si="14">Q7</f>
        <v>44965</v>
      </c>
      <c r="S7" s="29">
        <f t="shared" ref="S7" si="15">R7+13</f>
        <v>44978</v>
      </c>
      <c r="T7" s="31"/>
      <c r="U7" s="29">
        <f t="shared" ref="U7" si="16">S7+10</f>
        <v>44988</v>
      </c>
      <c r="V7" s="29">
        <f t="shared" ref="V7" si="17">U7+3</f>
        <v>44991</v>
      </c>
      <c r="W7" s="29">
        <f t="shared" ref="W7" si="18">V7+3</f>
        <v>44994</v>
      </c>
      <c r="X7" s="31"/>
      <c r="Y7" s="29">
        <f t="shared" ref="Y7" si="19">W7+27</f>
        <v>45021</v>
      </c>
      <c r="Z7" s="29">
        <f t="shared" ref="Z7" si="20">Y7+4</f>
        <v>45025</v>
      </c>
      <c r="AA7" s="29">
        <f t="shared" ref="AA7" si="21">Z7+60</f>
        <v>45085</v>
      </c>
      <c r="AB7" s="27"/>
    </row>
    <row r="8" spans="1:29" s="16" customFormat="1" ht="28.5" customHeight="1" x14ac:dyDescent="0.25">
      <c r="A8" s="21">
        <v>5</v>
      </c>
      <c r="B8" s="12" t="s">
        <v>26</v>
      </c>
      <c r="C8" s="13" t="s">
        <v>47</v>
      </c>
      <c r="D8" s="12" t="s">
        <v>27</v>
      </c>
      <c r="E8" s="11">
        <v>90011200005</v>
      </c>
      <c r="F8" s="12" t="s">
        <v>28</v>
      </c>
      <c r="G8" s="12" t="s">
        <v>29</v>
      </c>
      <c r="H8" s="12" t="s">
        <v>30</v>
      </c>
      <c r="I8" s="12" t="s">
        <v>31</v>
      </c>
      <c r="J8" s="12" t="s">
        <v>31</v>
      </c>
      <c r="K8" s="22">
        <v>44916</v>
      </c>
      <c r="L8" s="15"/>
      <c r="M8" s="12"/>
      <c r="N8" s="15"/>
      <c r="O8" s="33">
        <v>44950</v>
      </c>
      <c r="P8" s="33">
        <v>44950</v>
      </c>
      <c r="Q8" s="15"/>
      <c r="R8" s="15"/>
      <c r="S8" s="15"/>
      <c r="T8" s="12"/>
      <c r="U8" s="15"/>
      <c r="V8" s="15"/>
      <c r="W8" s="15"/>
      <c r="X8" s="12"/>
      <c r="Y8" s="15"/>
      <c r="Z8" s="15"/>
      <c r="AA8" s="15"/>
      <c r="AB8" s="27">
        <v>477000887</v>
      </c>
      <c r="AC8" s="16" t="s">
        <v>50</v>
      </c>
    </row>
    <row r="9" spans="1:29" s="16" customFormat="1" ht="29.25" customHeight="1" x14ac:dyDescent="0.25">
      <c r="A9" s="21">
        <v>6</v>
      </c>
      <c r="B9" s="12" t="s">
        <v>26</v>
      </c>
      <c r="C9" s="17" t="s">
        <v>47</v>
      </c>
      <c r="D9" s="12" t="s">
        <v>27</v>
      </c>
      <c r="E9" s="11">
        <v>78011202330</v>
      </c>
      <c r="F9" s="12" t="s">
        <v>28</v>
      </c>
      <c r="G9" s="12" t="s">
        <v>29</v>
      </c>
      <c r="H9" s="12" t="s">
        <v>30</v>
      </c>
      <c r="I9" s="12" t="s">
        <v>31</v>
      </c>
      <c r="J9" s="12" t="s">
        <v>31</v>
      </c>
      <c r="K9" s="22">
        <v>44916</v>
      </c>
      <c r="L9" s="15"/>
      <c r="M9" s="12"/>
      <c r="N9" s="15"/>
      <c r="O9" s="33">
        <v>44950</v>
      </c>
      <c r="P9" s="33">
        <v>44950</v>
      </c>
      <c r="Q9" s="15"/>
      <c r="R9" s="15"/>
      <c r="S9" s="15"/>
      <c r="T9" s="12"/>
      <c r="U9" s="15"/>
      <c r="V9" s="15"/>
      <c r="W9" s="15"/>
      <c r="X9" s="12"/>
      <c r="Y9" s="15"/>
      <c r="Z9" s="15"/>
      <c r="AA9" s="15"/>
      <c r="AB9" s="27">
        <v>288000000</v>
      </c>
      <c r="AC9" s="16" t="s">
        <v>50</v>
      </c>
    </row>
    <row r="10" spans="1:29" s="16" customFormat="1" ht="29.25" customHeight="1" x14ac:dyDescent="0.25">
      <c r="A10" s="21">
        <v>7</v>
      </c>
      <c r="B10" s="12" t="s">
        <v>26</v>
      </c>
      <c r="C10" s="13" t="s">
        <v>52</v>
      </c>
      <c r="D10" s="12" t="s">
        <v>27</v>
      </c>
      <c r="E10" s="11">
        <v>78011201835</v>
      </c>
      <c r="F10" s="12" t="s">
        <v>34</v>
      </c>
      <c r="G10" s="12" t="s">
        <v>29</v>
      </c>
      <c r="H10" s="12" t="s">
        <v>33</v>
      </c>
      <c r="I10" s="12" t="s">
        <v>31</v>
      </c>
      <c r="J10" s="12" t="s">
        <v>31</v>
      </c>
      <c r="K10" s="29"/>
      <c r="L10" s="29"/>
      <c r="M10" s="31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5"/>
    </row>
    <row r="11" spans="1:29" s="16" customFormat="1" ht="29.25" customHeight="1" x14ac:dyDescent="0.25">
      <c r="A11" s="21">
        <v>8</v>
      </c>
      <c r="B11" s="12" t="s">
        <v>26</v>
      </c>
      <c r="C11" s="17" t="s">
        <v>53</v>
      </c>
      <c r="D11" s="12" t="s">
        <v>27</v>
      </c>
      <c r="E11" s="11">
        <v>90011200049</v>
      </c>
      <c r="F11" s="12" t="s">
        <v>34</v>
      </c>
      <c r="G11" s="12" t="s">
        <v>29</v>
      </c>
      <c r="H11" s="12" t="s">
        <v>33</v>
      </c>
      <c r="I11" s="12" t="s">
        <v>31</v>
      </c>
      <c r="J11" s="12" t="s">
        <v>31</v>
      </c>
      <c r="K11" s="29"/>
      <c r="L11" s="29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29"/>
      <c r="AB11" s="25"/>
    </row>
    <row r="12" spans="1:29" s="16" customFormat="1" ht="29.25" customHeight="1" x14ac:dyDescent="0.25">
      <c r="A12" s="21">
        <v>9</v>
      </c>
      <c r="B12" s="12" t="s">
        <v>26</v>
      </c>
      <c r="C12" s="17" t="s">
        <v>54</v>
      </c>
      <c r="D12" s="12" t="s">
        <v>27</v>
      </c>
      <c r="E12" s="11">
        <v>90011200057</v>
      </c>
      <c r="F12" s="12" t="s">
        <v>32</v>
      </c>
      <c r="G12" s="12" t="s">
        <v>29</v>
      </c>
      <c r="H12" s="12" t="s">
        <v>33</v>
      </c>
      <c r="I12" s="12" t="s">
        <v>31</v>
      </c>
      <c r="J12" s="12" t="s">
        <v>31</v>
      </c>
      <c r="K12" s="15"/>
      <c r="L12" s="15"/>
      <c r="M12" s="12"/>
      <c r="N12" s="15"/>
      <c r="O12" s="15"/>
      <c r="P12" s="15"/>
      <c r="Q12" s="15"/>
      <c r="R12" s="15"/>
      <c r="S12" s="15"/>
      <c r="T12" s="12"/>
      <c r="U12" s="15"/>
      <c r="V12" s="15"/>
      <c r="W12" s="15"/>
      <c r="X12" s="12"/>
      <c r="Y12" s="15"/>
      <c r="Z12" s="15"/>
      <c r="AA12" s="15"/>
      <c r="AB12" s="25"/>
    </row>
    <row r="13" spans="1:29" s="16" customFormat="1" ht="29.25" customHeight="1" x14ac:dyDescent="0.25">
      <c r="A13" s="21">
        <v>10</v>
      </c>
      <c r="B13" s="12" t="s">
        <v>26</v>
      </c>
      <c r="C13" s="32" t="s">
        <v>55</v>
      </c>
      <c r="D13" s="12" t="s">
        <v>27</v>
      </c>
      <c r="E13" s="11">
        <v>78011201738</v>
      </c>
      <c r="F13" s="12" t="s">
        <v>51</v>
      </c>
      <c r="G13" s="12" t="s">
        <v>29</v>
      </c>
      <c r="H13" s="12" t="s">
        <v>30</v>
      </c>
      <c r="I13" s="12" t="s">
        <v>31</v>
      </c>
      <c r="J13" s="12" t="s">
        <v>31</v>
      </c>
      <c r="K13" s="15"/>
      <c r="L13" s="15"/>
      <c r="M13" s="12"/>
      <c r="N13" s="15"/>
      <c r="O13" s="15"/>
      <c r="P13" s="15"/>
      <c r="Q13" s="15"/>
      <c r="R13" s="15"/>
      <c r="S13" s="15"/>
      <c r="T13" s="12"/>
      <c r="U13" s="15"/>
      <c r="V13" s="15"/>
      <c r="W13" s="15"/>
      <c r="X13" s="12"/>
      <c r="Y13" s="15"/>
      <c r="Z13" s="15"/>
      <c r="AA13" s="15"/>
      <c r="AB13" s="25"/>
    </row>
    <row r="14" spans="1:29" ht="15.75" thickBot="1" x14ac:dyDescent="0.3">
      <c r="A14" s="9"/>
      <c r="B14" s="38" t="s">
        <v>35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10"/>
    </row>
    <row r="15" spans="1:29" s="5" customFormat="1" ht="12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4"/>
    </row>
    <row r="16" spans="1:29" s="5" customFormat="1" ht="12.75" x14ac:dyDescent="0.25">
      <c r="A16" s="3" t="s">
        <v>37</v>
      </c>
      <c r="B16" s="4"/>
      <c r="C16" s="4"/>
      <c r="D16" s="4"/>
      <c r="E16" s="4"/>
      <c r="F16" s="4"/>
      <c r="G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36" s="5" customFormat="1" ht="12.75" x14ac:dyDescent="0.25">
      <c r="A17" s="34" t="s">
        <v>38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4"/>
      <c r="S17" s="4"/>
    </row>
    <row r="18" spans="1:36" s="5" customFormat="1" ht="12.75" x14ac:dyDescent="0.25">
      <c r="A18" s="34" t="s">
        <v>39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4"/>
      <c r="S18" s="4"/>
    </row>
    <row r="19" spans="1:36" s="5" customFormat="1" ht="12.75" x14ac:dyDescent="0.25">
      <c r="A19" s="34" t="s">
        <v>40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"/>
      <c r="S19" s="4"/>
    </row>
    <row r="20" spans="1:36" s="5" customFormat="1" ht="12" customHeight="1" x14ac:dyDescent="0.25">
      <c r="A20" s="34" t="s">
        <v>41</v>
      </c>
      <c r="B20" s="34"/>
      <c r="C20" s="34"/>
      <c r="D20" s="34"/>
      <c r="E20" s="34"/>
      <c r="F20" s="34"/>
      <c r="G20" s="34"/>
      <c r="H20" s="34"/>
      <c r="I20" s="18"/>
      <c r="J20" s="18"/>
      <c r="K20" s="18"/>
      <c r="L20" s="18"/>
      <c r="M20" s="18"/>
      <c r="N20" s="18"/>
      <c r="O20" s="18"/>
      <c r="P20" s="18"/>
      <c r="Q20" s="18"/>
      <c r="R20" s="4"/>
      <c r="S20" s="4"/>
    </row>
    <row r="21" spans="1:36" ht="12.75" customHeight="1" x14ac:dyDescent="0.25">
      <c r="A21" s="35" t="s">
        <v>42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"/>
      <c r="R21" s="4"/>
      <c r="S21" s="4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5"/>
      <c r="AH21" s="5"/>
      <c r="AI21" s="5"/>
      <c r="AJ21" s="5"/>
    </row>
    <row r="22" spans="1:36" x14ac:dyDescent="0.25">
      <c r="A22" s="34" t="s">
        <v>43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5"/>
      <c r="AH22" s="5"/>
      <c r="AI22" s="5"/>
      <c r="AJ22" s="5"/>
    </row>
    <row r="23" spans="1:36" s="4" customFormat="1" ht="12.75" x14ac:dyDescent="0.25">
      <c r="A23" s="34" t="s">
        <v>44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36" s="4" customFormat="1" ht="12.75" x14ac:dyDescent="0.25">
      <c r="A24" s="34" t="s">
        <v>45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36" s="4" customFormat="1" ht="12.75" x14ac:dyDescent="0.25">
      <c r="A25" s="34" t="s">
        <v>46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36" s="4" customFormat="1" ht="12.75" x14ac:dyDescent="0.25"/>
  </sheetData>
  <mergeCells count="33">
    <mergeCell ref="A1:AA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Z2:AA2"/>
    <mergeCell ref="W3:X3"/>
    <mergeCell ref="J2:J3"/>
    <mergeCell ref="K2:K3"/>
    <mergeCell ref="L2:M2"/>
    <mergeCell ref="N2:N3"/>
    <mergeCell ref="V2:X2"/>
    <mergeCell ref="Y2:Y3"/>
    <mergeCell ref="A22:Q22"/>
    <mergeCell ref="A23:Q23"/>
    <mergeCell ref="A24:Q24"/>
    <mergeCell ref="O2:P2"/>
    <mergeCell ref="Q2:Q3"/>
    <mergeCell ref="R2:R3"/>
    <mergeCell ref="S2:T2"/>
    <mergeCell ref="U2:U3"/>
    <mergeCell ref="B14:AA14"/>
    <mergeCell ref="A25:P25"/>
    <mergeCell ref="A17:Q17"/>
    <mergeCell ref="A18:Q18"/>
    <mergeCell ref="A19:Q19"/>
    <mergeCell ref="A20:H20"/>
    <mergeCell ref="A21:P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PPM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Administrateur</cp:lastModifiedBy>
  <dcterms:created xsi:type="dcterms:W3CDTF">2021-03-02T14:58:03Z</dcterms:created>
  <dcterms:modified xsi:type="dcterms:W3CDTF">2023-03-15T15:39:13Z</dcterms:modified>
</cp:coreProperties>
</file>